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My Book for Mac/GoodleighPC/Finance/2024-2025/"/>
    </mc:Choice>
  </mc:AlternateContent>
  <xr:revisionPtr revIDLastSave="0" documentId="13_ncr:1_{4D2A960A-3512-FD45-9D98-A56AE97232D7}" xr6:coauthVersionLast="47" xr6:coauthVersionMax="47" xr10:uidLastSave="{00000000-0000-0000-0000-000000000000}"/>
  <bookViews>
    <workbookView xWindow="460" yWindow="500" windowWidth="23100" windowHeight="19700" xr2:uid="{6D44EE86-041F-3541-9307-75B23E244C92}"/>
  </bookViews>
  <sheets>
    <sheet name="Sheet1" sheetId="1" r:id="rId1"/>
  </sheets>
  <definedNames>
    <definedName name="_xlnm.Print_Area" localSheetId="0">Sheet1!$A$1:$F$56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52" i="1"/>
  <c r="E55" i="1" s="1"/>
  <c r="B52" i="1"/>
  <c r="B55" i="1" s="1"/>
  <c r="B40" i="1"/>
  <c r="B42" i="1" s="1"/>
  <c r="E34" i="1"/>
  <c r="B34" i="1"/>
  <c r="E14" i="1"/>
  <c r="E39" i="1" s="1"/>
  <c r="E40" i="1" s="1"/>
  <c r="E42" i="1" s="1"/>
  <c r="B14" i="1"/>
</calcChain>
</file>

<file path=xl/sharedStrings.xml><?xml version="1.0" encoding="utf-8"?>
<sst xmlns="http://schemas.openxmlformats.org/spreadsheetml/2006/main" count="47" uniqueCount="47">
  <si>
    <t>GOODLEIGH  PARISH  COUNCIL</t>
  </si>
  <si>
    <t>RECEIPTS</t>
  </si>
  <si>
    <t>2023/24</t>
  </si>
  <si>
    <t>Precept</t>
  </si>
  <si>
    <t>Interest</t>
    <phoneticPr fontId="0" type="noConversion"/>
  </si>
  <si>
    <t>Fundraising</t>
  </si>
  <si>
    <t>Wayleave</t>
  </si>
  <si>
    <t>Defibrillator</t>
  </si>
  <si>
    <t>HMRC Tax Reclaim</t>
  </si>
  <si>
    <t xml:space="preserve">Uncleared cheques </t>
  </si>
  <si>
    <t>TOTAL  RECEIPTS</t>
  </si>
  <si>
    <t>PAYMENTS</t>
  </si>
  <si>
    <t xml:space="preserve">General Admin                                                                          </t>
  </si>
  <si>
    <t>Hire of Hall / Church</t>
  </si>
  <si>
    <t>Insurance &amp; Safety Check</t>
  </si>
  <si>
    <t>Agency Services - grass cutting, Dog Bins</t>
  </si>
  <si>
    <t>North Devon Homes</t>
  </si>
  <si>
    <t>HMRC</t>
  </si>
  <si>
    <t>Subscriptions</t>
  </si>
  <si>
    <t>Audit</t>
  </si>
  <si>
    <t>Defibrillator Training</t>
  </si>
  <si>
    <t>Play Area</t>
  </si>
  <si>
    <t>Salary</t>
  </si>
  <si>
    <t>New Dog Bins &amp; Car Park repair</t>
  </si>
  <si>
    <t>Website</t>
  </si>
  <si>
    <t>Fun Day &amp; Christmas Lunch</t>
  </si>
  <si>
    <t>Training</t>
  </si>
  <si>
    <t>Grants</t>
  </si>
  <si>
    <t>VAT</t>
  </si>
  <si>
    <t>TOTAL  PAYMENTS</t>
  </si>
  <si>
    <t>RECEIPTS AND PAYMENTS SUMMARY</t>
  </si>
  <si>
    <t>Balance brought forward</t>
  </si>
  <si>
    <t>Total Receipts</t>
  </si>
  <si>
    <t>Total Payments</t>
  </si>
  <si>
    <t>Balance carried forward</t>
  </si>
  <si>
    <t>THESE CUMULATIVE FUNDS ARE REPRESENTED BY:-</t>
  </si>
  <si>
    <t>Lloyds TSB Acc 2302036</t>
  </si>
  <si>
    <t>Lloyds TSB Reserve Inst Acc 2370066</t>
  </si>
  <si>
    <t>Lloyds TSB Dulcie Ley Mem Inst Access Acc 2370171</t>
  </si>
  <si>
    <t>Lloyds TSB Leisure Acc 2369955</t>
  </si>
  <si>
    <t>Lloyds TSB Playing Field Acc 2436873</t>
  </si>
  <si>
    <t>Plus unbanked receipt</t>
  </si>
  <si>
    <t>TOTAL</t>
  </si>
  <si>
    <r>
      <t xml:space="preserve">SUMMARY RECEIPTS AND PAYMENTS ACCOUNT FOR YEAR ENGING 31 MARCH 2025  </t>
    </r>
    <r>
      <rPr>
        <sz val="9"/>
        <color indexed="9"/>
        <rFont val="Times New Roman"/>
        <family val="1"/>
      </rPr>
      <t xml:space="preserve">   .</t>
    </r>
  </si>
  <si>
    <t>Less Unpresented cheques at 31 March 2025</t>
  </si>
  <si>
    <t>Lottery Grant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</si>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</sst>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2"/>
      <color theme="1"/>
      <name val="Aptos Narrow"/>
      <family val="2"/>
      <scheme val="minor"/>
    </font>
    <font>
      <b/>
      <sz val="14"/>
      <name val="Times New Roman"/>
      <family val="1"/>
    </font>
    <font>
      <sz val="10"/>
      <color indexed="12"/>
      <name val="Verdana"/>
      <family val="2"/>
    </font>
    <font>
      <sz val="9"/>
      <name val="Times New Roman"/>
      <family val="1"/>
    </font>
    <font>
      <sz val="9"/>
      <color indexed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1"/>
      <name val="Times New Roman"/>
      <family val="1"/>
    </font>
    <font>
      <b/>
      <sz val="10"/>
      <color indexed="12"/>
      <name val="Verdana"/>
      <family val="2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/>
    <xf numFmtId="4" fontId="5" fillId="0" borderId="3" xfId="0" applyNumberFormat="1" applyFont="1" applyBorder="1"/>
    <xf numFmtId="4" fontId="5" fillId="0" borderId="4" xfId="0" applyNumberFormat="1" applyFont="1" applyBorder="1"/>
    <xf numFmtId="4" fontId="5" fillId="0" borderId="5" xfId="0" applyNumberFormat="1" applyFont="1" applyBorder="1"/>
    <xf numFmtId="0" fontId="5" fillId="0" borderId="6" xfId="0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0" fontId="5" fillId="0" borderId="8" xfId="0" applyFont="1" applyBorder="1"/>
    <xf numFmtId="164" fontId="6" fillId="0" borderId="8" xfId="0" applyNumberFormat="1" applyFont="1" applyBorder="1"/>
    <xf numFmtId="4" fontId="6" fillId="0" borderId="8" xfId="0" applyNumberFormat="1" applyFont="1" applyBorder="1"/>
    <xf numFmtId="0" fontId="6" fillId="0" borderId="8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4" fontId="5" fillId="0" borderId="0" xfId="0" applyNumberFormat="1" applyFont="1"/>
    <xf numFmtId="0" fontId="5" fillId="0" borderId="0" xfId="0" applyFont="1"/>
    <xf numFmtId="4" fontId="5" fillId="0" borderId="9" xfId="0" applyNumberFormat="1" applyFont="1" applyBorder="1"/>
    <xf numFmtId="4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4" fontId="5" fillId="0" borderId="1" xfId="0" applyNumberFormat="1" applyFont="1" applyBorder="1" applyAlignment="1">
      <alignment horizontal="right"/>
    </xf>
    <xf numFmtId="4" fontId="5" fillId="0" borderId="10" xfId="0" applyNumberFormat="1" applyFont="1" applyBorder="1"/>
    <xf numFmtId="0" fontId="5" fillId="0" borderId="4" xfId="0" applyFont="1" applyBorder="1"/>
    <xf numFmtId="4" fontId="5" fillId="0" borderId="11" xfId="0" applyNumberFormat="1" applyFont="1" applyBorder="1"/>
    <xf numFmtId="4" fontId="6" fillId="0" borderId="12" xfId="0" applyNumberFormat="1" applyFont="1" applyBorder="1"/>
    <xf numFmtId="0" fontId="9" fillId="0" borderId="0" xfId="0" applyFont="1" applyAlignment="1">
      <alignment horizontal="center"/>
    </xf>
    <xf numFmtId="0" fontId="0" fillId="0" borderId="13" xfId="0" applyBorder="1"/>
    <xf numFmtId="14" fontId="5" fillId="0" borderId="1" xfId="0" applyNumberFormat="1" applyFont="1" applyBorder="1" applyAlignment="1">
      <alignment horizontal="center"/>
    </xf>
    <xf numFmtId="4" fontId="5" fillId="0" borderId="2" xfId="0" applyNumberFormat="1" applyFont="1" applyBorder="1"/>
    <xf numFmtId="0" fontId="5" fillId="0" borderId="3" xfId="0" applyFont="1" applyBorder="1"/>
    <xf numFmtId="4" fontId="5" fillId="0" borderId="13" xfId="0" applyNumberFormat="1" applyFont="1" applyBorder="1"/>
    <xf numFmtId="0" fontId="7" fillId="0" borderId="13" xfId="0" applyFont="1" applyBorder="1"/>
    <xf numFmtId="164" fontId="6" fillId="0" borderId="5" xfId="0" applyNumberFormat="1" applyFont="1" applyBorder="1"/>
    <xf numFmtId="0" fontId="10" fillId="0" borderId="0" xfId="0" applyFont="1" applyAlignment="1">
      <alignment horizontal="right"/>
    </xf>
    <xf numFmtId="164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11" fillId="0" borderId="0" xfId="0" applyFont="1" applyAlignment="1">
      <alignment horizontal="center"/>
    </xf>
    <xf numFmtId="4" fontId="5" fillId="0" borderId="14" xfId="0" applyNumberFormat="1" applyFont="1" applyBorder="1"/>
    <xf numFmtId="4" fontId="5" fillId="0" borderId="15" xfId="0" applyNumberFormat="1" applyFont="1" applyBorder="1"/>
    <xf numFmtId="4" fontId="5" fillId="0" borderId="12" xfId="0" applyNumberFormat="1" applyFont="1" applyBorder="1"/>
    <xf numFmtId="164" fontId="5" fillId="0" borderId="13" xfId="0" applyNumberFormat="1" applyFont="1" applyBorder="1"/>
    <xf numFmtId="0" fontId="2" fillId="0" borderId="16" xfId="0" applyFont="1" applyBorder="1" applyAlignment="1">
      <alignment horizontal="right"/>
    </xf>
    <xf numFmtId="164" fontId="6" fillId="0" borderId="17" xfId="0" applyNumberFormat="1" applyFont="1" applyBorder="1"/>
    <xf numFmtId="4" fontId="5" fillId="0" borderId="18" xfId="0" applyNumberFormat="1" applyFont="1" applyBorder="1"/>
    <xf numFmtId="0" fontId="6" fillId="0" borderId="18" xfId="0" applyFont="1" applyBorder="1"/>
    <xf numFmtId="4" fontId="5" fillId="0" borderId="1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4E34-A217-244F-A656-502382E58036}">
  <sheetPr>
    <pageSetUpPr fitToPage="1"/>
  </sheetPr>
  <dimension ref="A1:F56"/>
  <sheetViews>
    <sheetView tabSelected="1" topLeftCell="A22" zoomScale="114" zoomScaleNormal="114" workbookViewId="0">
      <selection activeCell="E51" sqref="E51"/>
    </sheetView>
  </sheetViews>
  <sheetFormatPr baseColWidth="10" defaultRowHeight="16" x14ac:dyDescent="0.2"/>
  <cols>
    <col min="1" max="1" width="3" customWidth="1"/>
    <col min="2" max="2" width="11.83203125" customWidth="1"/>
    <col min="3" max="3" width="3.33203125" customWidth="1"/>
    <col min="4" max="4" width="39.6640625" customWidth="1"/>
    <col min="5" max="5" width="14" customWidth="1"/>
    <col min="6" max="6" width="5.6640625" customWidth="1"/>
  </cols>
  <sheetData>
    <row r="1" spans="1:6" ht="18" x14ac:dyDescent="0.2">
      <c r="B1" s="1"/>
      <c r="C1" s="1"/>
      <c r="D1" s="2" t="s">
        <v>0</v>
      </c>
      <c r="E1" s="1"/>
      <c r="F1" s="3"/>
    </row>
    <row r="2" spans="1:6" ht="11" customHeight="1" x14ac:dyDescent="0.2">
      <c r="B2" s="1"/>
      <c r="C2" s="1"/>
      <c r="E2" s="1"/>
      <c r="F2" s="3"/>
    </row>
    <row r="3" spans="1:6" x14ac:dyDescent="0.2">
      <c r="B3" s="1"/>
      <c r="C3" s="1"/>
      <c r="D3" s="4" t="s">
        <v>43</v>
      </c>
      <c r="E3" s="1"/>
      <c r="F3" s="3"/>
    </row>
    <row r="4" spans="1:6" ht="11" customHeight="1" x14ac:dyDescent="0.2">
      <c r="B4" s="1"/>
      <c r="C4" s="1"/>
      <c r="E4" s="1"/>
      <c r="F4" s="3"/>
    </row>
    <row r="5" spans="1:6" x14ac:dyDescent="0.2">
      <c r="A5" s="5"/>
      <c r="B5" s="6" t="s">
        <v>2</v>
      </c>
      <c r="C5" s="7"/>
      <c r="D5" s="8" t="s">
        <v>1</v>
      </c>
      <c r="E5" s="9" t="s">
        <v>46</v>
      </c>
      <c r="F5" s="3"/>
    </row>
    <row r="6" spans="1:6" x14ac:dyDescent="0.2">
      <c r="B6" s="10">
        <v>4400</v>
      </c>
      <c r="C6" s="10"/>
      <c r="D6" s="11" t="s">
        <v>3</v>
      </c>
      <c r="E6" s="10">
        <v>4400</v>
      </c>
      <c r="F6" s="3"/>
    </row>
    <row r="7" spans="1:6" x14ac:dyDescent="0.2">
      <c r="B7" s="10">
        <v>0</v>
      </c>
      <c r="C7" s="10"/>
      <c r="D7" s="11" t="s">
        <v>45</v>
      </c>
      <c r="E7" s="10">
        <v>18000</v>
      </c>
      <c r="F7" s="3"/>
    </row>
    <row r="8" spans="1:6" x14ac:dyDescent="0.2">
      <c r="B8" s="10">
        <v>57.18</v>
      </c>
      <c r="C8" s="10"/>
      <c r="D8" s="11" t="s">
        <v>4</v>
      </c>
      <c r="E8" s="10">
        <v>60.56</v>
      </c>
      <c r="F8" s="3"/>
    </row>
    <row r="9" spans="1:6" x14ac:dyDescent="0.2">
      <c r="B9" s="10">
        <v>225</v>
      </c>
      <c r="C9" s="10"/>
      <c r="D9" s="11" t="s">
        <v>5</v>
      </c>
      <c r="E9" s="10">
        <v>246.05</v>
      </c>
      <c r="F9" s="3"/>
    </row>
    <row r="10" spans="1:6" x14ac:dyDescent="0.2">
      <c r="B10" s="10">
        <v>35.42</v>
      </c>
      <c r="C10" s="10"/>
      <c r="D10" s="11" t="s">
        <v>6</v>
      </c>
      <c r="E10" s="10">
        <v>0</v>
      </c>
      <c r="F10" s="3"/>
    </row>
    <row r="11" spans="1:6" x14ac:dyDescent="0.2">
      <c r="B11" s="12">
        <v>0</v>
      </c>
      <c r="C11" s="10"/>
      <c r="D11" s="11" t="s">
        <v>7</v>
      </c>
      <c r="E11" s="10">
        <v>100</v>
      </c>
      <c r="F11" s="3"/>
    </row>
    <row r="12" spans="1:6" x14ac:dyDescent="0.2">
      <c r="B12" s="13">
        <v>257.91000000000003</v>
      </c>
      <c r="C12" s="14"/>
      <c r="D12" s="15" t="s">
        <v>8</v>
      </c>
      <c r="E12" s="10">
        <v>143.94</v>
      </c>
      <c r="F12" s="3"/>
    </row>
    <row r="13" spans="1:6" ht="17" thickBot="1" x14ac:dyDescent="0.25">
      <c r="B13" s="16">
        <v>17.32</v>
      </c>
      <c r="C13" s="17"/>
      <c r="D13" s="18" t="s">
        <v>9</v>
      </c>
      <c r="E13" s="16">
        <v>16.399999999999999</v>
      </c>
      <c r="F13" s="3"/>
    </row>
    <row r="14" spans="1:6" ht="17" thickTop="1" x14ac:dyDescent="0.2">
      <c r="B14" s="19">
        <f>SUM(B6:B13)</f>
        <v>4992.83</v>
      </c>
      <c r="C14" s="20"/>
      <c r="D14" s="21" t="s">
        <v>10</v>
      </c>
      <c r="E14" s="19">
        <f>SUM(E6:E13)</f>
        <v>22966.95</v>
      </c>
      <c r="F14" s="3"/>
    </row>
    <row r="15" spans="1:6" x14ac:dyDescent="0.2">
      <c r="B15" s="24"/>
      <c r="C15" s="24"/>
      <c r="D15" s="25"/>
      <c r="E15" s="24"/>
      <c r="F15" s="3"/>
    </row>
    <row r="16" spans="1:6" x14ac:dyDescent="0.2">
      <c r="B16" s="26"/>
      <c r="C16" s="26"/>
      <c r="D16" s="8" t="s">
        <v>11</v>
      </c>
      <c r="E16" s="10"/>
      <c r="F16" s="3"/>
    </row>
    <row r="17" spans="2:6" x14ac:dyDescent="0.2">
      <c r="B17" s="27">
        <v>28.25</v>
      </c>
      <c r="C17" s="26"/>
      <c r="D17" s="28" t="s">
        <v>12</v>
      </c>
      <c r="E17" s="29">
        <v>50.85</v>
      </c>
      <c r="F17" s="3"/>
    </row>
    <row r="18" spans="2:6" x14ac:dyDescent="0.2">
      <c r="B18" s="29">
        <v>470</v>
      </c>
      <c r="C18" s="30"/>
      <c r="D18" s="11" t="s">
        <v>13</v>
      </c>
      <c r="E18" s="29">
        <v>355</v>
      </c>
      <c r="F18" s="3"/>
    </row>
    <row r="19" spans="2:6" x14ac:dyDescent="0.2">
      <c r="B19" s="13">
        <v>716.93</v>
      </c>
      <c r="C19" s="24"/>
      <c r="D19" s="31" t="s">
        <v>14</v>
      </c>
      <c r="E19" s="13">
        <v>772.02</v>
      </c>
      <c r="F19" s="3"/>
    </row>
    <row r="20" spans="2:6" x14ac:dyDescent="0.2">
      <c r="B20" s="10">
        <v>470</v>
      </c>
      <c r="C20" s="30"/>
      <c r="D20" s="11" t="s">
        <v>15</v>
      </c>
      <c r="E20" s="10">
        <v>780.21</v>
      </c>
      <c r="F20" s="3"/>
    </row>
    <row r="21" spans="2:6" x14ac:dyDescent="0.2">
      <c r="B21" s="13">
        <v>22.5</v>
      </c>
      <c r="C21" s="24"/>
      <c r="D21" s="31" t="s">
        <v>16</v>
      </c>
      <c r="E21" s="13">
        <v>45</v>
      </c>
      <c r="F21" s="3"/>
    </row>
    <row r="22" spans="2:6" x14ac:dyDescent="0.2">
      <c r="B22" s="10">
        <v>196.4</v>
      </c>
      <c r="C22" s="30"/>
      <c r="D22" s="11" t="s">
        <v>17</v>
      </c>
      <c r="E22" s="10">
        <v>196.4</v>
      </c>
      <c r="F22" s="3"/>
    </row>
    <row r="23" spans="2:6" x14ac:dyDescent="0.2">
      <c r="B23" s="13">
        <v>122</v>
      </c>
      <c r="C23" s="24"/>
      <c r="D23" s="31" t="s">
        <v>18</v>
      </c>
      <c r="E23" s="13">
        <v>0</v>
      </c>
      <c r="F23" s="3"/>
    </row>
    <row r="24" spans="2:6" x14ac:dyDescent="0.2">
      <c r="B24" s="10">
        <v>50</v>
      </c>
      <c r="C24" s="30"/>
      <c r="D24" s="11" t="s">
        <v>19</v>
      </c>
      <c r="E24" s="10">
        <v>190</v>
      </c>
      <c r="F24" s="3"/>
    </row>
    <row r="25" spans="2:6" x14ac:dyDescent="0.2">
      <c r="B25" s="10">
        <v>0</v>
      </c>
      <c r="C25" s="30"/>
      <c r="D25" s="11" t="s">
        <v>20</v>
      </c>
      <c r="E25" s="10">
        <v>0</v>
      </c>
      <c r="F25" s="3"/>
    </row>
    <row r="26" spans="2:6" x14ac:dyDescent="0.2">
      <c r="B26" s="13">
        <v>48</v>
      </c>
      <c r="C26" s="24"/>
      <c r="D26" s="31" t="s">
        <v>21</v>
      </c>
      <c r="E26" s="13">
        <v>258.08999999999997</v>
      </c>
      <c r="F26" s="3"/>
    </row>
    <row r="27" spans="2:6" x14ac:dyDescent="0.2">
      <c r="B27" s="10">
        <v>785.24</v>
      </c>
      <c r="C27" s="30"/>
      <c r="D27" s="11" t="s">
        <v>22</v>
      </c>
      <c r="E27" s="10">
        <v>785.24</v>
      </c>
      <c r="F27" s="3"/>
    </row>
    <row r="28" spans="2:6" x14ac:dyDescent="0.2">
      <c r="B28" s="10">
        <v>0</v>
      </c>
      <c r="C28" s="30"/>
      <c r="D28" s="11" t="s">
        <v>23</v>
      </c>
      <c r="E28" s="10">
        <v>0</v>
      </c>
      <c r="F28" s="3"/>
    </row>
    <row r="29" spans="2:6" x14ac:dyDescent="0.2">
      <c r="B29" s="10">
        <v>0</v>
      </c>
      <c r="C29" s="30"/>
      <c r="D29" s="11" t="s">
        <v>24</v>
      </c>
      <c r="E29" s="10">
        <v>215</v>
      </c>
      <c r="F29" s="3"/>
    </row>
    <row r="30" spans="2:6" x14ac:dyDescent="0.2">
      <c r="B30" s="13">
        <v>357.42</v>
      </c>
      <c r="C30" s="24"/>
      <c r="D30" s="31" t="s">
        <v>25</v>
      </c>
      <c r="E30" s="13">
        <v>327.55</v>
      </c>
      <c r="F30" s="3"/>
    </row>
    <row r="31" spans="2:6" x14ac:dyDescent="0.2">
      <c r="B31" s="13">
        <v>0</v>
      </c>
      <c r="C31" s="24"/>
      <c r="D31" s="31" t="s">
        <v>26</v>
      </c>
      <c r="E31" s="13">
        <v>0</v>
      </c>
      <c r="F31" s="3"/>
    </row>
    <row r="32" spans="2:6" x14ac:dyDescent="0.2">
      <c r="B32" s="10">
        <v>600</v>
      </c>
      <c r="C32" s="30"/>
      <c r="D32" s="11" t="s">
        <v>27</v>
      </c>
      <c r="E32" s="10">
        <v>0</v>
      </c>
      <c r="F32" s="3"/>
    </row>
    <row r="33" spans="1:6" ht="17" thickBot="1" x14ac:dyDescent="0.25">
      <c r="B33" s="32">
        <v>125.88</v>
      </c>
      <c r="C33" s="30"/>
      <c r="D33" s="11" t="s">
        <v>28</v>
      </c>
      <c r="E33" s="32">
        <v>182.45</v>
      </c>
      <c r="F33" s="3"/>
    </row>
    <row r="34" spans="1:6" ht="17" thickTop="1" x14ac:dyDescent="0.2">
      <c r="A34" s="22"/>
      <c r="B34" s="19">
        <f>SUM(B17:B33)</f>
        <v>3992.62</v>
      </c>
      <c r="C34" s="33"/>
      <c r="D34" s="21" t="s">
        <v>29</v>
      </c>
      <c r="E34" s="19">
        <f>SUM(E17:E33)</f>
        <v>4157.8100000000004</v>
      </c>
      <c r="F34" s="23"/>
    </row>
    <row r="35" spans="1:6" ht="11" customHeight="1" x14ac:dyDescent="0.2">
      <c r="B35" s="24"/>
      <c r="C35" s="24"/>
      <c r="D35" s="25"/>
      <c r="E35" s="24"/>
      <c r="F35" s="3"/>
    </row>
    <row r="36" spans="1:6" x14ac:dyDescent="0.2">
      <c r="B36" s="24"/>
      <c r="C36" s="24"/>
      <c r="D36" s="34" t="s">
        <v>30</v>
      </c>
      <c r="E36" s="24"/>
      <c r="F36" s="3"/>
    </row>
    <row r="37" spans="1:6" x14ac:dyDescent="0.2">
      <c r="A37" s="35"/>
      <c r="B37" s="36">
        <v>45382</v>
      </c>
      <c r="C37" s="10"/>
      <c r="D37" s="11"/>
      <c r="E37" s="36">
        <v>45747</v>
      </c>
      <c r="F37" s="3"/>
    </row>
    <row r="38" spans="1:6" x14ac:dyDescent="0.2">
      <c r="A38" s="35"/>
      <c r="B38" s="37">
        <v>6624.17</v>
      </c>
      <c r="C38" s="10"/>
      <c r="D38" s="38" t="s">
        <v>31</v>
      </c>
      <c r="E38" s="37">
        <v>7624.28</v>
      </c>
      <c r="F38" s="3"/>
    </row>
    <row r="39" spans="1:6" ht="17" thickBot="1" x14ac:dyDescent="0.25">
      <c r="A39" s="35"/>
      <c r="B39" s="32">
        <v>4992.7299999999996</v>
      </c>
      <c r="C39" s="30"/>
      <c r="D39" s="11" t="s">
        <v>32</v>
      </c>
      <c r="E39" s="32">
        <f>E14</f>
        <v>22966.95</v>
      </c>
      <c r="F39" s="3"/>
    </row>
    <row r="40" spans="1:6" ht="17" thickTop="1" x14ac:dyDescent="0.2">
      <c r="A40" s="35"/>
      <c r="B40" s="39">
        <f>SUM(B38:B39)</f>
        <v>11616.9</v>
      </c>
      <c r="C40" s="24"/>
      <c r="D40" s="31"/>
      <c r="E40" s="39">
        <f>+E38+E39</f>
        <v>30591.23</v>
      </c>
      <c r="F40" s="3"/>
    </row>
    <row r="41" spans="1:6" ht="17" thickBot="1" x14ac:dyDescent="0.25">
      <c r="A41" s="35"/>
      <c r="B41" s="32">
        <v>3992.62</v>
      </c>
      <c r="C41" s="30"/>
      <c r="D41" s="11" t="s">
        <v>33</v>
      </c>
      <c r="E41" s="32">
        <f>E34</f>
        <v>4157.8100000000004</v>
      </c>
      <c r="F41" s="3"/>
    </row>
    <row r="42" spans="1:6" ht="17" thickTop="1" x14ac:dyDescent="0.2">
      <c r="A42" s="40"/>
      <c r="B42" s="41">
        <f>B40-B41</f>
        <v>7624.28</v>
      </c>
      <c r="C42" s="33"/>
      <c r="D42" s="21" t="s">
        <v>34</v>
      </c>
      <c r="E42" s="41">
        <f>E40-E41</f>
        <v>26433.42</v>
      </c>
      <c r="F42" s="42"/>
    </row>
    <row r="43" spans="1:6" x14ac:dyDescent="0.2">
      <c r="A43" s="22"/>
      <c r="B43" s="43"/>
      <c r="C43" s="44"/>
      <c r="D43" s="45"/>
      <c r="E43" s="43"/>
      <c r="F43" s="42"/>
    </row>
    <row r="44" spans="1:6" x14ac:dyDescent="0.2">
      <c r="B44" s="24"/>
      <c r="C44" s="24"/>
      <c r="D44" s="46" t="s">
        <v>35</v>
      </c>
      <c r="E44" s="24"/>
      <c r="F44" s="3"/>
    </row>
    <row r="45" spans="1:6" ht="7" customHeight="1" x14ac:dyDescent="0.2">
      <c r="B45" s="24"/>
      <c r="C45" s="24"/>
      <c r="E45" s="24"/>
      <c r="F45" s="3"/>
    </row>
    <row r="46" spans="1:6" x14ac:dyDescent="0.2">
      <c r="A46" s="35"/>
      <c r="B46" s="37">
        <v>2052.87</v>
      </c>
      <c r="C46" s="47"/>
      <c r="D46" s="38" t="s">
        <v>36</v>
      </c>
      <c r="E46" s="37">
        <v>21060.15</v>
      </c>
      <c r="F46" s="3"/>
    </row>
    <row r="47" spans="1:6" x14ac:dyDescent="0.2">
      <c r="A47" s="35"/>
      <c r="B47" s="48">
        <v>1272.29</v>
      </c>
      <c r="C47" s="30"/>
      <c r="D47" s="11" t="s">
        <v>37</v>
      </c>
      <c r="E47" s="48">
        <v>1286.48</v>
      </c>
      <c r="F47" s="3"/>
    </row>
    <row r="48" spans="1:6" x14ac:dyDescent="0.2">
      <c r="A48" s="35"/>
      <c r="B48" s="39">
        <v>198.52</v>
      </c>
      <c r="C48" s="24"/>
      <c r="D48" s="31" t="s">
        <v>38</v>
      </c>
      <c r="E48" s="39">
        <v>200.74</v>
      </c>
      <c r="F48" s="3"/>
    </row>
    <row r="49" spans="1:6" x14ac:dyDescent="0.2">
      <c r="A49" s="35"/>
      <c r="B49" s="37">
        <v>1325.66</v>
      </c>
      <c r="C49" s="30"/>
      <c r="D49" s="11" t="s">
        <v>39</v>
      </c>
      <c r="E49" s="10">
        <v>1340.45</v>
      </c>
      <c r="F49" s="3"/>
    </row>
    <row r="50" spans="1:6" ht="17" thickBot="1" x14ac:dyDescent="0.25">
      <c r="B50" s="16">
        <v>2631.74</v>
      </c>
      <c r="C50" s="30"/>
      <c r="D50" s="28" t="s">
        <v>40</v>
      </c>
      <c r="E50" s="32">
        <v>2661.1</v>
      </c>
      <c r="F50" s="3"/>
    </row>
    <row r="51" spans="1:6" ht="17" thickTop="1" x14ac:dyDescent="0.2">
      <c r="B51" s="55"/>
      <c r="C51" s="49"/>
      <c r="D51" s="15"/>
      <c r="E51" s="55"/>
      <c r="F51" s="3"/>
    </row>
    <row r="52" spans="1:6" x14ac:dyDescent="0.2">
      <c r="A52" s="40"/>
      <c r="B52" s="41">
        <f>SUM(B46:B50)</f>
        <v>7481.08</v>
      </c>
      <c r="C52" s="33"/>
      <c r="D52" s="15"/>
      <c r="E52" s="19">
        <f>SUM(E46:E50)</f>
        <v>26548.920000000002</v>
      </c>
      <c r="F52" s="42"/>
    </row>
    <row r="53" spans="1:6" x14ac:dyDescent="0.2">
      <c r="A53" s="40"/>
      <c r="B53" s="50">
        <v>81.8</v>
      </c>
      <c r="C53" s="44"/>
      <c r="D53" s="31" t="s">
        <v>44</v>
      </c>
      <c r="E53" s="50">
        <v>115.5</v>
      </c>
      <c r="F53" s="42"/>
    </row>
    <row r="54" spans="1:6" ht="17" thickBot="1" x14ac:dyDescent="0.25">
      <c r="A54" s="35"/>
      <c r="B54" s="32">
        <v>225</v>
      </c>
      <c r="C54" s="12"/>
      <c r="D54" s="38" t="s">
        <v>41</v>
      </c>
      <c r="E54" s="32">
        <v>0</v>
      </c>
      <c r="F54" s="51"/>
    </row>
    <row r="55" spans="1:6" ht="18" thickTop="1" thickBot="1" x14ac:dyDescent="0.25">
      <c r="B55" s="52">
        <f>B52-B53+B54</f>
        <v>7624.28</v>
      </c>
      <c r="C55" s="53"/>
      <c r="D55" s="54" t="s">
        <v>42</v>
      </c>
      <c r="E55" s="52">
        <f>E52-E53+E54</f>
        <v>26433.420000000002</v>
      </c>
      <c r="F55" s="3"/>
    </row>
    <row r="56" spans="1:6" x14ac:dyDescent="0.2">
      <c r="B56" s="43"/>
      <c r="C56" s="24"/>
      <c r="D56" s="45"/>
      <c r="E56" s="43"/>
      <c r="F56" s="3"/>
    </row>
  </sheetData>
  <pageMargins left="0.7" right="0.7" top="0.75" bottom="0.75" header="0.3" footer="0.3"/>
  <pageSetup paperSize="9" scale="88" orientation="portrait" horizontalDpi="0" verticalDpi="0" copies="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Squire</dc:creator>
  <cp:lastModifiedBy>Terry Squire</cp:lastModifiedBy>
  <cp:lastPrinted>2025-05-05T16:58:02Z</cp:lastPrinted>
  <dcterms:created xsi:type="dcterms:W3CDTF">2024-06-01T19:08:50Z</dcterms:created>
  <dcterms:modified xsi:type="dcterms:W3CDTF">2025-06-03T10:38:07Z</dcterms:modified>
</cp:coreProperties>
</file>